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Квітень" sheetId="3" r:id="rId1"/>
  </sheets>
  <calcPr calcId="144525"/>
</workbook>
</file>

<file path=xl/calcChain.xml><?xml version="1.0" encoding="utf-8"?>
<calcChain xmlns="http://schemas.openxmlformats.org/spreadsheetml/2006/main">
  <c r="X10" i="3" l="1"/>
  <c r="W10" i="3"/>
  <c r="X11" i="3"/>
  <c r="W11" i="3"/>
  <c r="H11" i="3"/>
  <c r="I10" i="3"/>
  <c r="H10" i="3"/>
  <c r="X9" i="3"/>
  <c r="W9" i="3"/>
</calcChain>
</file>

<file path=xl/sharedStrings.xml><?xml version="1.0" encoding="utf-8"?>
<sst xmlns="http://schemas.openxmlformats.org/spreadsheetml/2006/main" count="32" uniqueCount="32">
  <si>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</si>
  <si>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</si>
  <si>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</si>
  <si>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</si>
  <si>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</si>
  <si>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</si>
  <si>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</si>
  <si>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</si>
  <si>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</si>
  <si>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</si>
  <si>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</si>
  <si>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</si>
  <si>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</si>
  <si>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</si>
  <si>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</si>
  <si>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</si>
  <si>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</si>
  <si>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</si>
  <si>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</si>
  <si>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</si>
  <si>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</si>
  <si>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</si>
  <si>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</si>
  <si>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</si>
  <si>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</si>
  <si>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</si>
  <si>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</si>
  <si>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</si>
  <si>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</si>
  <si>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</si>
  <si>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</si>
  <si>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квітень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</si>
</sst>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H9" sqref="H9:J9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9.5703125" bestFit="1" customWidth="1"/>
    <col min="12" max="12" width="11.7109375" customWidth="1"/>
    <col min="15" max="15" width="11.28515625" customWidth="1"/>
    <col min="16" max="16" width="9.7109375" customWidth="1"/>
    <col min="18" max="18" width="10.140625" customWidth="1"/>
    <col min="19" max="19" width="13.28515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4" x14ac:dyDescent="0.25">
      <c r="A3" s="23" t="s">
        <v>30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4" ht="15" customHeight="1" x14ac:dyDescent="0.25">
      <c r="A4" s="23"/>
      <c r="B4" s="23"/>
      <c r="C4" s="23"/>
      <c r="D4" s="23"/>
      <c r="E4" s="23"/>
      <c r="F4" s="23"/>
      <c r="G4" s="2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3"/>
      <c r="B5" s="23"/>
      <c r="C5" s="23"/>
      <c r="D5" s="23"/>
      <c r="E5" s="23"/>
      <c r="F5" s="23"/>
      <c r="G5" s="2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5" customHeight="1" x14ac:dyDescent="0.25">
      <c r="A7" s="16" t="s">
        <v>1</v>
      </c>
      <c r="B7" s="8" t="s">
        <v>2</v>
      </c>
      <c r="C7" s="18"/>
      <c r="D7" s="19"/>
      <c r="E7" s="8" t="s">
        <v>3</v>
      </c>
      <c r="F7" s="19"/>
      <c r="G7" s="16" t="s">
        <v>15</v>
      </c>
      <c r="H7" s="8" t="s">
        <v>16</v>
      </c>
      <c r="I7" s="8" t="s">
        <v>17</v>
      </c>
      <c r="J7" s="16" t="s">
        <v>18</v>
      </c>
      <c r="K7" s="8" t="s">
        <v>19</v>
      </c>
      <c r="L7" s="16" t="s">
        <v>20</v>
      </c>
      <c r="M7" s="16" t="s">
        <v>21</v>
      </c>
      <c r="N7" s="16" t="s">
        <v>29</v>
      </c>
      <c r="O7" s="16" t="s">
        <v>27</v>
      </c>
      <c r="P7" s="16" t="s">
        <v>28</v>
      </c>
      <c r="Q7" s="16"/>
      <c r="R7" s="16" t="s">
        <v>22</v>
      </c>
      <c r="S7" s="8" t="s">
        <v>4</v>
      </c>
      <c r="T7" s="16" t="s">
        <v>23</v>
      </c>
      <c r="U7" s="16" t="s">
        <v>24</v>
      </c>
      <c r="V7" s="16" t="s">
        <v>25</v>
      </c>
      <c r="W7" s="8" t="s">
        <v>26</v>
      </c>
      <c r="X7" s="10" t="s">
        <v>5</v>
      </c>
    </row>
    <row r="8" spans="1:24" ht="34.5" customHeight="1" x14ac:dyDescent="0.25">
      <c r="A8" s="17"/>
      <c r="B8" s="9"/>
      <c r="C8" s="20"/>
      <c r="D8" s="21"/>
      <c r="E8" s="9"/>
      <c r="F8" s="21"/>
      <c r="G8" s="17"/>
      <c r="H8" s="9"/>
      <c r="I8" s="9"/>
      <c r="J8" s="17"/>
      <c r="K8" s="9"/>
      <c r="L8" s="17"/>
      <c r="M8" s="17"/>
      <c r="N8" s="17"/>
      <c r="O8" s="17"/>
      <c r="P8" s="17"/>
      <c r="Q8" s="17"/>
      <c r="R8" s="17"/>
      <c r="S8" s="9"/>
      <c r="T8" s="17"/>
      <c r="U8" s="17"/>
      <c r="V8" s="17"/>
      <c r="W8" s="9"/>
      <c r="X8" s="10"/>
    </row>
    <row r="9" spans="1:24" ht="15.75" x14ac:dyDescent="0.25">
      <c r="A9" s="1" t="s">
        <v>6</v>
      </c>
      <c r="B9" s="11" t="s">
        <v>7</v>
      </c>
      <c r="C9" s="12"/>
      <c r="D9" s="13"/>
      <c r="E9" s="14" t="s">
        <v>8</v>
      </c>
      <c r="F9" s="15"/>
      <c r="G9" s="7">
        <v>21</v>
      </c>
      <c r="H9" s="2">
        <v>11300</v>
      </c>
      <c r="I9" s="2">
        <v>600</v>
      </c>
      <c r="J9" s="3">
        <v>5650</v>
      </c>
      <c r="K9" s="2"/>
      <c r="L9" s="3"/>
      <c r="M9" s="3"/>
      <c r="N9" s="3"/>
      <c r="O9" s="3"/>
      <c r="P9" s="3"/>
      <c r="Q9" s="3"/>
      <c r="R9" s="3">
        <v>10083.33</v>
      </c>
      <c r="S9" s="2">
        <v>27633.33</v>
      </c>
      <c r="T9" s="3">
        <v>4974</v>
      </c>
      <c r="U9" s="3">
        <v>414.5</v>
      </c>
      <c r="V9" s="3"/>
      <c r="W9" s="2">
        <f>S9-T9-U9</f>
        <v>22244.83</v>
      </c>
      <c r="X9" s="4">
        <f>T9+U9</f>
        <v>5388.5</v>
      </c>
    </row>
    <row r="10" spans="1:24" ht="15.75" x14ac:dyDescent="0.25">
      <c r="A10" s="1" t="s">
        <v>9</v>
      </c>
      <c r="B10" s="11" t="s">
        <v>10</v>
      </c>
      <c r="C10" s="12"/>
      <c r="D10" s="13"/>
      <c r="E10" s="14" t="s">
        <v>11</v>
      </c>
      <c r="F10" s="15"/>
      <c r="G10" s="7">
        <v>11</v>
      </c>
      <c r="H10" s="2">
        <f>ROUND(11300/21*G10,2)</f>
        <v>5919.05</v>
      </c>
      <c r="I10" s="2">
        <f>ROUND(500/21*G10,2)</f>
        <v>261.89999999999998</v>
      </c>
      <c r="J10" s="3">
        <v>887.86</v>
      </c>
      <c r="K10" s="2"/>
      <c r="L10" s="3"/>
      <c r="M10" s="3"/>
      <c r="N10" s="3"/>
      <c r="O10" s="3"/>
      <c r="P10" s="3"/>
      <c r="Q10" s="3"/>
      <c r="R10" s="3"/>
      <c r="S10" s="2">
        <v>10722.77</v>
      </c>
      <c r="T10" s="3">
        <v>1930.1</v>
      </c>
      <c r="U10" s="3">
        <v>160.84</v>
      </c>
      <c r="V10" s="3"/>
      <c r="W10" s="2">
        <f>S10-T10-U10</f>
        <v>8631.83</v>
      </c>
      <c r="X10" s="4">
        <f>T10+U10</f>
        <v>2090.94</v>
      </c>
    </row>
    <row r="11" spans="1:24" ht="15.75" x14ac:dyDescent="0.25">
      <c r="A11" s="1" t="s">
        <v>12</v>
      </c>
      <c r="B11" s="11" t="s">
        <v>13</v>
      </c>
      <c r="C11" s="12"/>
      <c r="D11" s="13"/>
      <c r="E11" s="14" t="s">
        <v>14</v>
      </c>
      <c r="F11" s="15"/>
      <c r="G11" s="7">
        <v>21</v>
      </c>
      <c r="H11" s="2">
        <f>12800/21*G11</f>
        <v>12800</v>
      </c>
      <c r="I11" s="2">
        <v>500</v>
      </c>
      <c r="J11" s="3">
        <v>4224</v>
      </c>
      <c r="K11" s="2">
        <v>12800</v>
      </c>
      <c r="L11" s="3"/>
      <c r="M11" s="3"/>
      <c r="N11" s="3"/>
      <c r="O11" s="3"/>
      <c r="P11" s="3"/>
      <c r="Q11" s="3"/>
      <c r="R11" s="3"/>
      <c r="S11" s="3">
        <v>30324</v>
      </c>
      <c r="T11" s="3">
        <v>5458.32</v>
      </c>
      <c r="U11" s="3">
        <v>454.86</v>
      </c>
      <c r="V11" s="3">
        <v>12205.41</v>
      </c>
      <c r="W11" s="2">
        <f>S11-T11-U11-V11</f>
        <v>12205.41</v>
      </c>
      <c r="X11" s="4">
        <f>T11+U11+V11</f>
        <v>18118.59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2022-07-21T09:25:28Z</dcterms:modified>
</cp:coreProperties>
</file>